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https://copperallianceorg-my.sharepoint.com/personal/hans_dekeulenaer_copperalliance_org/Documents/TheCopperStory/07_Semis/"/>
    </mc:Choice>
  </mc:AlternateContent>
  <xr:revisionPtr revIDLastSave="9" documentId="8_{2319936D-DCD1-464C-8319-736618F2D2E9}" xr6:coauthVersionLast="47" xr6:coauthVersionMax="47" xr10:uidLastSave="{5ADA4D9B-684C-4572-9036-62E55E408A79}"/>
  <bookViews>
    <workbookView xWindow="-120" yWindow="-120" windowWidth="29040" windowHeight="15840" tabRatio="903" activeTab="1" xr2:uid="{00000000-000D-0000-FFFF-FFFF00000000}"/>
  </bookViews>
  <sheets>
    <sheet name="Disclaimer" sheetId="15" r:id="rId1"/>
    <sheet name="World (All regions)" sheetId="8" r:id="rId2"/>
  </sheets>
  <definedNames>
    <definedName name="_xlnm.Print_Area" localSheetId="1">'World (All regions)'!$A$1:$T$53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 i="8" l="1"/>
  <c r="L2" i="8" s="1"/>
</calcChain>
</file>

<file path=xl/sharedStrings.xml><?xml version="1.0" encoding="utf-8"?>
<sst xmlns="http://schemas.openxmlformats.org/spreadsheetml/2006/main" count="119" uniqueCount="84">
  <si>
    <t>Building Construction</t>
  </si>
  <si>
    <t>Infrastructure</t>
  </si>
  <si>
    <t>Equipment Manufacture</t>
  </si>
  <si>
    <t>Plumbing</t>
  </si>
  <si>
    <t>Building Plant</t>
  </si>
  <si>
    <t>Architecture</t>
  </si>
  <si>
    <t xml:space="preserve">Industrial </t>
  </si>
  <si>
    <t>Electronic</t>
  </si>
  <si>
    <t>Electrical</t>
  </si>
  <si>
    <t>Non Electrical</t>
  </si>
  <si>
    <t>%</t>
  </si>
  <si>
    <t>Wire Mill</t>
  </si>
  <si>
    <t>Building wire</t>
  </si>
  <si>
    <t>Power cable</t>
  </si>
  <si>
    <t>Magnet wire</t>
  </si>
  <si>
    <t>Alloy</t>
  </si>
  <si>
    <t>Foundry</t>
  </si>
  <si>
    <t>Powder</t>
  </si>
  <si>
    <t xml:space="preserve"> </t>
  </si>
  <si>
    <t>ICA market:</t>
  </si>
  <si>
    <t>Communications</t>
  </si>
  <si>
    <t>Electrical Power</t>
  </si>
  <si>
    <t>Telecommunications</t>
  </si>
  <si>
    <t>Cooling</t>
  </si>
  <si>
    <t>Diverse</t>
  </si>
  <si>
    <t>Principal components:</t>
  </si>
  <si>
    <t>Water distrib., heating, gas, sprinkler</t>
  </si>
  <si>
    <t>Aircon tube</t>
  </si>
  <si>
    <t>Roofs, gutters, flashing, decor., builders h/w</t>
  </si>
  <si>
    <t>Comms wiring in buildings</t>
  </si>
  <si>
    <t>Power distrib., earth, ground, light, wire device</t>
  </si>
  <si>
    <t>Telecom network</t>
  </si>
  <si>
    <t>Industrial transformers and motors</t>
  </si>
  <si>
    <t>Valves, fittings, instruments and in plant equipment</t>
  </si>
  <si>
    <t>Radiators and tubing</t>
  </si>
  <si>
    <t>Railroad, shipping and marine</t>
  </si>
  <si>
    <t>Appliances, instruments, tools and other</t>
  </si>
  <si>
    <t>Aircon and refrigeration</t>
  </si>
  <si>
    <t>Industrial/ commercial electronics and PCs</t>
  </si>
  <si>
    <t>Total</t>
  </si>
  <si>
    <t>000</t>
  </si>
  <si>
    <t>Products:</t>
  </si>
  <si>
    <t>Sub total:</t>
  </si>
  <si>
    <t>Total:</t>
  </si>
  <si>
    <t>Market share:</t>
  </si>
  <si>
    <t>Castings</t>
  </si>
  <si>
    <t>Power transm. and distribution network</t>
  </si>
  <si>
    <t>World</t>
  </si>
  <si>
    <t>Power Utility</t>
  </si>
  <si>
    <t>CONFIDENTIAL</t>
  </si>
  <si>
    <t xml:space="preserve">Product share </t>
  </si>
  <si>
    <t>Notes:</t>
  </si>
  <si>
    <t>All figures are rounded</t>
  </si>
  <si>
    <t xml:space="preserve">Historically, copper end-use has been recorded by product type. Therefore, more accuracy is given to the product rows. The ICA Markets per column were agreed among the main contributors at the outset. The columns offer the best estimate of market size.  </t>
  </si>
  <si>
    <t>Ammunition, clothing, coins and other</t>
  </si>
  <si>
    <t>Other Transport</t>
  </si>
  <si>
    <t>Consumer &amp; General Products</t>
  </si>
  <si>
    <t>Automotive Electrical</t>
  </si>
  <si>
    <t>Automotive Non Electrical</t>
  </si>
  <si>
    <t>Transport</t>
  </si>
  <si>
    <t>Other Equipment</t>
  </si>
  <si>
    <t>Market share group:</t>
  </si>
  <si>
    <t>Basis: copper content, tonnes</t>
  </si>
  <si>
    <t>Source: IWCC/ICA</t>
  </si>
  <si>
    <t>Source - Main Contributors: IWCC &amp; ICA (Copper Alliance)</t>
  </si>
  <si>
    <t>Telecom cable (external)</t>
  </si>
  <si>
    <t>Other Communication Cable 
(electronic / data / internal telecom)</t>
  </si>
  <si>
    <t>Other LV Energy 
(equipment wire, flexibles, etc.)</t>
  </si>
  <si>
    <t>Automotive Wire &amp; Cable</t>
  </si>
  <si>
    <t>Bare conductor</t>
  </si>
  <si>
    <t>Harnesses, motors and Li-Ion batteries</t>
  </si>
  <si>
    <t>Mech.wire</t>
  </si>
  <si>
    <t>Tube (Alloy)</t>
  </si>
  <si>
    <t>Copper foil (Copper)</t>
  </si>
  <si>
    <t>Tube (Copper)</t>
  </si>
  <si>
    <t>Rods, bars &amp; sections (Copper)</t>
  </si>
  <si>
    <t>Plates, sheets &amp; strip (Copper)</t>
  </si>
  <si>
    <t>Rods, bars &amp; sections (Alloy)</t>
  </si>
  <si>
    <t>Plates, sheets &amp; strip (Alloy)</t>
  </si>
  <si>
    <t>Copper</t>
  </si>
  <si>
    <t>Year: 2020</t>
  </si>
  <si>
    <t>Electric &amp; Electronic copper use:</t>
  </si>
  <si>
    <t>Percentage of total:</t>
  </si>
  <si>
    <t>The cells highlighted in blue are not necessarily used for their electrical conductivity but probably are used for their mechanical properties.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</si>
</sst>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 \ \ ;\-#,##0\ \ \ ;&quot;&quot;"/>
  </numFmts>
  <fonts count="13" x14ac:knownFonts="1">
    <font>
      <sz val="10"/>
      <name val="Arial"/>
      <family val="2"/>
    </font>
    <font>
      <b/>
      <sz val="24"/>
      <name val="Arial"/>
      <family val="2"/>
    </font>
    <font>
      <sz val="24"/>
      <name val="Arial"/>
      <family val="2"/>
    </font>
    <font>
      <sz val="16"/>
      <name val="Arial"/>
      <family val="2"/>
    </font>
    <font>
      <b/>
      <sz val="24"/>
      <name val="Times New Roman"/>
      <family val="1"/>
    </font>
    <font>
      <sz val="8"/>
      <name val="Arial"/>
      <family val="2"/>
    </font>
    <font>
      <sz val="14"/>
      <name val="Times New Roman"/>
      <family val="1"/>
    </font>
    <font>
      <b/>
      <sz val="14"/>
      <name val="Times New Roman"/>
      <family val="1"/>
    </font>
    <font>
      <sz val="10"/>
      <name val="Arial"/>
      <family val="2"/>
    </font>
    <font>
      <b/>
      <sz val="16"/>
      <name val="Arial"/>
      <family val="2"/>
    </font>
    <font>
      <sz val="11"/>
      <color theme="1"/>
      <name val="Calibri"/>
      <family val="2"/>
      <scheme val="minor"/>
    </font>
    <font>
      <b/>
      <sz val="10"/>
      <name val="Arial"/>
      <family val="2"/>
    </font>
    <font>
      <sz val="20"/>
      <color theme="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s>
  <borders count="19">
    <border>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6">
    <xf numFmtId="0" fontId="0" fillId="0" borderId="0"/>
    <xf numFmtId="43" fontId="8" fillId="0" borderId="0" applyFont="0" applyFill="0" applyBorder="0" applyAlignment="0" applyProtection="0"/>
    <xf numFmtId="0" fontId="8" fillId="0" borderId="0"/>
    <xf numFmtId="0" fontId="10" fillId="0" borderId="0"/>
    <xf numFmtId="9" fontId="8" fillId="0" borderId="0" applyFont="0" applyFill="0" applyBorder="0" applyAlignment="0" applyProtection="0"/>
    <xf numFmtId="9" fontId="8" fillId="0" borderId="0" applyFont="0" applyFill="0" applyBorder="0" applyAlignment="0" applyProtection="0"/>
  </cellStyleXfs>
  <cellXfs count="87">
    <xf numFmtId="0" fontId="0" fillId="0" borderId="0" xfId="0"/>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0" fillId="0" borderId="0" xfId="0" applyFont="1" applyAlignment="1">
      <alignment vertical="top"/>
    </xf>
    <xf numFmtId="0" fontId="0" fillId="0" borderId="0" xfId="0" applyAlignment="1">
      <alignment vertical="top"/>
    </xf>
    <xf numFmtId="0" fontId="1" fillId="0" borderId="0" xfId="0" applyFont="1" applyAlignment="1">
      <alignment vertical="top"/>
    </xf>
    <xf numFmtId="3" fontId="7" fillId="0" borderId="0" xfId="0" applyNumberFormat="1" applyFont="1" applyBorder="1" applyAlignment="1">
      <alignment horizontal="center" vertical="top" wrapText="1"/>
    </xf>
    <xf numFmtId="0" fontId="4" fillId="0" borderId="0" xfId="0" applyFont="1" applyAlignment="1">
      <alignment vertical="top"/>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Alignment="1">
      <alignment horizontal="center" vertical="top" wrapText="1"/>
    </xf>
    <xf numFmtId="0" fontId="9" fillId="0" borderId="0" xfId="0" applyFont="1" applyAlignment="1">
      <alignment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wrapText="1"/>
    </xf>
    <xf numFmtId="0" fontId="7" fillId="0" borderId="0" xfId="0" applyFont="1" applyBorder="1" applyAlignment="1">
      <alignment vertical="top" wrapText="1"/>
    </xf>
    <xf numFmtId="0" fontId="7" fillId="0" borderId="0" xfId="0" applyFont="1" applyBorder="1" applyAlignment="1">
      <alignment horizontal="center" vertical="top"/>
    </xf>
    <xf numFmtId="0" fontId="6" fillId="0" borderId="0" xfId="0" applyFont="1" applyAlignment="1">
      <alignment vertical="top"/>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3" fontId="7" fillId="0" borderId="0" xfId="0" applyNumberFormat="1" applyFont="1" applyAlignment="1">
      <alignment horizontal="center" vertical="top" wrapText="1"/>
    </xf>
    <xf numFmtId="49" fontId="7" fillId="0" borderId="1" xfId="0" applyNumberFormat="1" applyFont="1" applyBorder="1" applyAlignment="1">
      <alignment horizontal="center" vertical="top" wrapText="1"/>
    </xf>
    <xf numFmtId="49" fontId="7" fillId="0" borderId="2" xfId="0" applyNumberFormat="1" applyFont="1" applyBorder="1" applyAlignment="1">
      <alignment horizontal="center" vertical="top" wrapText="1"/>
    </xf>
    <xf numFmtId="0" fontId="6" fillId="0" borderId="0" xfId="0" applyFont="1" applyBorder="1" applyAlignment="1">
      <alignment horizontal="center" vertical="top" wrapText="1"/>
    </xf>
    <xf numFmtId="0" fontId="6" fillId="0" borderId="0" xfId="0" applyFont="1" applyBorder="1" applyAlignment="1">
      <alignment horizontal="center" vertical="top"/>
    </xf>
    <xf numFmtId="0" fontId="6" fillId="0" borderId="0" xfId="0" applyFont="1" applyBorder="1" applyAlignment="1">
      <alignment vertical="top"/>
    </xf>
    <xf numFmtId="0" fontId="0" fillId="0" borderId="0" xfId="0" applyBorder="1" applyAlignment="1">
      <alignment vertical="top" wrapText="1"/>
    </xf>
    <xf numFmtId="0" fontId="0" fillId="0" borderId="0" xfId="0" applyAlignment="1">
      <alignment horizontal="center" vertical="top" wrapText="1"/>
    </xf>
    <xf numFmtId="0" fontId="0" fillId="0" borderId="0" xfId="0" applyBorder="1" applyAlignment="1">
      <alignment horizontal="center" vertical="top" wrapText="1"/>
    </xf>
    <xf numFmtId="0" fontId="0" fillId="0" borderId="0" xfId="0" applyBorder="1" applyAlignment="1">
      <alignment horizontal="center" vertical="top"/>
    </xf>
    <xf numFmtId="0" fontId="7" fillId="0" borderId="2" xfId="0" applyFont="1" applyBorder="1" applyAlignment="1">
      <alignment vertical="top" wrapText="1"/>
    </xf>
    <xf numFmtId="0" fontId="7" fillId="0" borderId="1" xfId="0" applyFont="1" applyBorder="1" applyAlignment="1">
      <alignment vertical="top" wrapText="1"/>
    </xf>
    <xf numFmtId="0" fontId="7" fillId="0" borderId="17" xfId="0" applyFont="1" applyBorder="1" applyAlignment="1">
      <alignment horizontal="center" vertical="top" wrapText="1"/>
    </xf>
    <xf numFmtId="0" fontId="7" fillId="0" borderId="16" xfId="0" applyFont="1" applyBorder="1" applyAlignment="1">
      <alignment horizontal="center" vertical="top" wrapText="1"/>
    </xf>
    <xf numFmtId="0" fontId="7" fillId="0" borderId="15" xfId="0" applyFont="1" applyBorder="1" applyAlignment="1">
      <alignment horizontal="center" vertical="top" wrapText="1"/>
    </xf>
    <xf numFmtId="0" fontId="7" fillId="0" borderId="17" xfId="0" applyFont="1" applyBorder="1" applyAlignment="1">
      <alignment vertical="top" wrapText="1"/>
    </xf>
    <xf numFmtId="0" fontId="7" fillId="0" borderId="18" xfId="0" applyFont="1" applyBorder="1" applyAlignment="1">
      <alignment horizontal="center" vertical="top" wrapText="1"/>
    </xf>
    <xf numFmtId="49" fontId="7" fillId="0" borderId="17" xfId="0" applyNumberFormat="1" applyFont="1" applyBorder="1" applyAlignment="1">
      <alignment horizontal="center" vertical="top" wrapText="1"/>
    </xf>
    <xf numFmtId="3" fontId="7" fillId="0" borderId="17" xfId="0" applyNumberFormat="1" applyFont="1" applyBorder="1" applyAlignment="1">
      <alignment horizontal="center" vertical="top" wrapText="1"/>
    </xf>
    <xf numFmtId="0" fontId="7" fillId="0" borderId="18" xfId="0" applyFont="1" applyBorder="1" applyAlignment="1">
      <alignment vertical="top" wrapText="1"/>
    </xf>
    <xf numFmtId="0" fontId="7" fillId="0" borderId="0" xfId="0" applyFont="1" applyBorder="1" applyAlignment="1">
      <alignment horizontal="center" vertical="top" wrapText="1"/>
    </xf>
    <xf numFmtId="0" fontId="6" fillId="0" borderId="0" xfId="0" applyFont="1" applyAlignment="1">
      <alignment horizontal="center" vertical="top" wrapText="1"/>
    </xf>
    <xf numFmtId="0" fontId="7" fillId="0" borderId="1" xfId="0" applyFont="1" applyBorder="1" applyAlignment="1">
      <alignment horizontal="center" vertical="top" wrapText="1"/>
    </xf>
    <xf numFmtId="4" fontId="7" fillId="0" borderId="0" xfId="0" applyNumberFormat="1" applyFont="1" applyAlignment="1">
      <alignment horizontal="center" vertical="top" wrapText="1"/>
    </xf>
    <xf numFmtId="4" fontId="7" fillId="0" borderId="0" xfId="0" applyNumberFormat="1" applyFont="1" applyBorder="1" applyAlignment="1">
      <alignment vertical="top" wrapText="1"/>
    </xf>
    <xf numFmtId="4" fontId="7" fillId="0" borderId="0" xfId="0" applyNumberFormat="1" applyFont="1" applyBorder="1" applyAlignment="1">
      <alignment horizontal="center" vertical="top" wrapText="1"/>
    </xf>
    <xf numFmtId="0" fontId="7" fillId="0" borderId="14" xfId="0" applyFont="1" applyBorder="1" applyAlignment="1">
      <alignment horizontal="center" vertical="top" wrapText="1"/>
    </xf>
    <xf numFmtId="0" fontId="7" fillId="0" borderId="12" xfId="0" applyFont="1" applyBorder="1" applyAlignment="1">
      <alignment horizontal="center" vertical="top" wrapText="1"/>
    </xf>
    <xf numFmtId="0" fontId="7" fillId="0" borderId="0" xfId="0" applyFont="1" applyAlignment="1">
      <alignment horizontal="center" vertical="top"/>
    </xf>
    <xf numFmtId="49" fontId="7" fillId="0" borderId="0" xfId="0" applyNumberFormat="1" applyFont="1" applyAlignment="1">
      <alignment horizontal="center" vertical="top" wrapText="1"/>
    </xf>
    <xf numFmtId="3" fontId="7" fillId="0" borderId="0" xfId="0" applyNumberFormat="1" applyFont="1" applyBorder="1" applyAlignment="1">
      <alignment horizontal="center" vertical="top"/>
    </xf>
    <xf numFmtId="165" fontId="7" fillId="0" borderId="0" xfId="0" applyNumberFormat="1" applyFont="1" applyBorder="1" applyAlignment="1">
      <alignment horizontal="center" vertical="top" wrapText="1"/>
    </xf>
    <xf numFmtId="165" fontId="7" fillId="0" borderId="0" xfId="0" applyNumberFormat="1" applyFont="1" applyAlignment="1">
      <alignment horizontal="center" vertical="top" wrapText="1"/>
    </xf>
    <xf numFmtId="164" fontId="7" fillId="0" borderId="0" xfId="0" applyNumberFormat="1" applyFont="1" applyBorder="1" applyAlignment="1">
      <alignment horizontal="center" vertical="top" wrapText="1"/>
    </xf>
    <xf numFmtId="164" fontId="7" fillId="0" borderId="0" xfId="0" applyNumberFormat="1" applyFont="1" applyAlignment="1">
      <alignment horizontal="center" vertical="top" wrapText="1"/>
    </xf>
    <xf numFmtId="4" fontId="7" fillId="0" borderId="0" xfId="0" applyNumberFormat="1" applyFont="1" applyAlignment="1">
      <alignment vertical="top"/>
    </xf>
    <xf numFmtId="4" fontId="7" fillId="0" borderId="0" xfId="0" applyNumberFormat="1" applyFont="1" applyBorder="1" applyAlignment="1">
      <alignment horizontal="center" vertical="top"/>
    </xf>
    <xf numFmtId="3" fontId="7" fillId="0" borderId="0" xfId="0" applyNumberFormat="1" applyFont="1" applyAlignment="1">
      <alignment horizontal="center" vertical="top"/>
    </xf>
    <xf numFmtId="164" fontId="7" fillId="0" borderId="0" xfId="0" applyNumberFormat="1" applyFont="1" applyAlignment="1">
      <alignment horizontal="center" vertical="top"/>
    </xf>
    <xf numFmtId="4" fontId="7" fillId="0" borderId="0" xfId="0" applyNumberFormat="1" applyFont="1" applyAlignment="1">
      <alignment horizontal="center" vertical="top"/>
    </xf>
    <xf numFmtId="0" fontId="6" fillId="0" borderId="0" xfId="0" applyFont="1" applyAlignment="1">
      <alignment horizontal="center" vertical="top"/>
    </xf>
    <xf numFmtId="0" fontId="0" fillId="0" borderId="0" xfId="0" applyAlignment="1">
      <alignment horizontal="center" vertical="top"/>
    </xf>
    <xf numFmtId="3" fontId="7" fillId="2" borderId="0" xfId="0" applyNumberFormat="1" applyFont="1" applyFill="1" applyBorder="1" applyAlignment="1">
      <alignment horizontal="center" vertical="top" wrapText="1"/>
    </xf>
    <xf numFmtId="3" fontId="7" fillId="2" borderId="0" xfId="0" applyNumberFormat="1" applyFont="1" applyFill="1" applyAlignment="1">
      <alignment horizontal="center" vertical="top" wrapText="1"/>
    </xf>
    <xf numFmtId="3" fontId="7" fillId="3" borderId="0" xfId="0" applyNumberFormat="1" applyFont="1" applyFill="1" applyBorder="1" applyAlignment="1">
      <alignment horizontal="center" vertical="top"/>
    </xf>
    <xf numFmtId="3" fontId="1" fillId="2" borderId="0" xfId="0" applyNumberFormat="1" applyFont="1" applyFill="1" applyAlignment="1">
      <alignment horizontal="center" vertical="top" wrapText="1"/>
    </xf>
    <xf numFmtId="9" fontId="1" fillId="2" borderId="0" xfId="5" applyFont="1" applyFill="1" applyAlignment="1">
      <alignment horizontal="center" vertical="top" wrapText="1"/>
    </xf>
    <xf numFmtId="165" fontId="7" fillId="4" borderId="0" xfId="0" applyNumberFormat="1" applyFont="1" applyFill="1" applyBorder="1" applyAlignment="1">
      <alignment horizontal="center" vertical="top" wrapText="1"/>
    </xf>
    <xf numFmtId="165" fontId="7" fillId="0" borderId="0" xfId="0" applyNumberFormat="1" applyFont="1" applyFill="1" applyBorder="1" applyAlignment="1">
      <alignment horizontal="center" vertical="top" wrapText="1"/>
    </xf>
    <xf numFmtId="165" fontId="7" fillId="4" borderId="0" xfId="0" applyNumberFormat="1" applyFont="1" applyFill="1" applyAlignment="1">
      <alignment horizontal="center" vertical="top" wrapText="1"/>
    </xf>
    <xf numFmtId="0" fontId="7" fillId="0" borderId="14" xfId="0" applyFont="1" applyBorder="1" applyAlignment="1">
      <alignment horizontal="center" vertical="top" wrapText="1"/>
    </xf>
    <xf numFmtId="0" fontId="7" fillId="0" borderId="13" xfId="0" applyFont="1" applyBorder="1" applyAlignment="1">
      <alignment horizontal="center" vertical="top" wrapText="1"/>
    </xf>
    <xf numFmtId="0" fontId="7" fillId="0" borderId="12"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 fillId="2" borderId="0" xfId="0" applyFont="1" applyFill="1" applyBorder="1" applyAlignment="1">
      <alignment horizontal="center" vertical="top" wrapText="1"/>
    </xf>
    <xf numFmtId="165" fontId="7" fillId="2" borderId="0" xfId="0" applyNumberFormat="1" applyFont="1" applyFill="1" applyAlignment="1">
      <alignment horizontal="center" vertical="top" wrapText="1"/>
    </xf>
    <xf numFmtId="0" fontId="12" fillId="4" borderId="0" xfId="0" applyFont="1" applyFill="1" applyAlignment="1">
      <alignment horizontal="center" vertical="top" wrapText="1"/>
    </xf>
  </cellXfs>
  <cellStyles count="6">
    <cellStyle name="Comma 2" xfId="1" xr:uid="{00000000-0005-0000-0000-000000000000}"/>
    <cellStyle name="Normal" xfId="0" builtinId="0"/>
    <cellStyle name="Normal 2" xfId="2" xr:uid="{00000000-0005-0000-0000-000002000000}"/>
    <cellStyle name="Normal 3" xfId="3" xr:uid="{00000000-0005-0000-0000-000003000000}"/>
    <cellStyle name="Percent" xfId="5" builtinId="5"/>
    <cellStyle name="Percent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9"/>
  <sheetViews>
    <sheetView zoomScale="70" zoomScaleNormal="70" workbookViewId="0">
      <selection activeCell="A4" sqref="A4"/>
    </sheetView>
  </sheetViews>
  <sheetFormatPr defaultColWidth="9.140625" defaultRowHeight="12.75" x14ac:dyDescent="0.2"/>
  <cols>
    <col min="1" max="1" width="255.5703125" style="5" customWidth="1"/>
    <col min="2" max="16384" width="9.140625" style="5"/>
  </cols>
  <sheetData>
    <row r="1" spans="1:1" s="1" customFormat="1" ht="30" x14ac:dyDescent="0.2">
      <c r="A1" s="6" t="s">
        <v>49</v>
      </c>
    </row>
    <row r="2" spans="1:1" s="1" customFormat="1" ht="19.5" customHeight="1" x14ac:dyDescent="0.2"/>
    <row r="3" spans="1:1" s="3" customFormat="1" ht="42.75" customHeight="1" x14ac:dyDescent="0.2">
      <c r="A3" s="2" t="s">
        <v>80</v>
      </c>
    </row>
    <row r="4" spans="1:1" s="3" customFormat="1" ht="20.25" x14ac:dyDescent="0.2"/>
    <row r="5" spans="1:1" s="4" customFormat="1" ht="20.25" x14ac:dyDescent="0.2">
      <c r="A5" s="3" t="s">
        <v>51</v>
      </c>
    </row>
    <row r="6" spans="1:1" s="3" customFormat="1" ht="23.25" customHeight="1" x14ac:dyDescent="0.2">
      <c r="A6" s="3" t="s">
        <v>52</v>
      </c>
    </row>
    <row r="7" spans="1:1" s="3" customFormat="1" ht="39.6" customHeight="1" x14ac:dyDescent="0.2">
      <c r="A7" s="2" t="s">
        <v>53</v>
      </c>
    </row>
    <row r="8" spans="1:1" s="3" customFormat="1" ht="20.25" x14ac:dyDescent="0.2"/>
    <row r="9" spans="1:1" s="3" customFormat="1" ht="20.25" x14ac:dyDescent="0.2">
      <c r="A9" s="3" t="s">
        <v>64</v>
      </c>
    </row>
  </sheetData>
  <phoneticPr fontId="5" type="noConversion"/>
  <pageMargins left="0.75" right="0.75" top="1" bottom="1" header="0.5" footer="0.5"/>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T53"/>
  <sheetViews>
    <sheetView tabSelected="1" zoomScale="55" zoomScaleNormal="55" workbookViewId="0">
      <pane xSplit="2" ySplit="4" topLeftCell="F10" activePane="bottomRight" state="frozen"/>
      <selection activeCell="B4" sqref="B4"/>
      <selection pane="topRight" activeCell="B4" sqref="B4"/>
      <selection pane="bottomLeft" activeCell="B4" sqref="B4"/>
      <selection pane="bottomRight" activeCell="L1" sqref="L1"/>
    </sheetView>
  </sheetViews>
  <sheetFormatPr defaultColWidth="11.5703125" defaultRowHeight="12.75" x14ac:dyDescent="0.2"/>
  <cols>
    <col min="1" max="1" width="39.28515625" style="5" customWidth="1"/>
    <col min="2" max="2" width="57.28515625" style="32" bestFit="1" customWidth="1"/>
    <col min="3" max="3" width="20.7109375" style="34" customWidth="1"/>
    <col min="4" max="4" width="23.85546875" style="33" customWidth="1"/>
    <col min="5" max="5" width="24.7109375" style="33" customWidth="1"/>
    <col min="6" max="6" width="27.7109375" style="33" customWidth="1"/>
    <col min="7" max="7" width="25.28515625" style="34" customWidth="1"/>
    <col min="8" max="8" width="23.5703125" style="34" customWidth="1"/>
    <col min="9" max="9" width="35.7109375" style="34" customWidth="1"/>
    <col min="10" max="10" width="24.140625" style="33" customWidth="1"/>
    <col min="11" max="11" width="28.140625" style="33" customWidth="1"/>
    <col min="12" max="12" width="23" style="33" customWidth="1"/>
    <col min="13" max="13" width="21.28515625" style="33" customWidth="1"/>
    <col min="14" max="14" width="20.7109375" style="33" customWidth="1"/>
    <col min="15" max="15" width="23.28515625" style="33" customWidth="1"/>
    <col min="16" max="16" width="20.42578125" style="33" customWidth="1"/>
    <col min="17" max="17" width="22.140625" style="33" customWidth="1"/>
    <col min="18" max="18" width="23.28515625" style="33" customWidth="1"/>
    <col min="19" max="19" width="13.42578125" style="35" customWidth="1"/>
    <col min="20" max="20" width="16.85546875" style="67" customWidth="1"/>
    <col min="21" max="16384" width="11.5703125" style="5"/>
  </cols>
  <sheetData>
    <row r="1" spans="1:20" s="1" customFormat="1" ht="30" customHeight="1" x14ac:dyDescent="0.2">
      <c r="A1" s="8" t="s">
        <v>47</v>
      </c>
      <c r="B1" s="9"/>
      <c r="C1" s="10"/>
      <c r="D1" s="11"/>
      <c r="E1" s="11"/>
      <c r="F1" s="11"/>
      <c r="G1" s="10"/>
      <c r="H1" s="10"/>
      <c r="I1" s="84" t="s">
        <v>81</v>
      </c>
      <c r="J1" s="84"/>
      <c r="K1" s="84"/>
      <c r="L1" s="71">
        <f>F25+G47+H47+I47+J47+L47+N25+O47+P25+Q47+R25+N29-H34-J34-O34-O36</f>
        <v>19291.793656390411</v>
      </c>
      <c r="M1" s="11"/>
      <c r="N1" s="86" t="s">
        <v>83</v>
      </c>
      <c r="O1" s="86"/>
      <c r="P1" s="86"/>
      <c r="Q1" s="86"/>
      <c r="R1" s="86"/>
      <c r="S1" s="86"/>
      <c r="T1" s="86"/>
    </row>
    <row r="2" spans="1:20" s="1" customFormat="1" ht="30" x14ac:dyDescent="0.2">
      <c r="A2" s="12"/>
      <c r="B2" s="9"/>
      <c r="C2" s="10"/>
      <c r="D2" s="11"/>
      <c r="E2" s="11"/>
      <c r="F2" s="11"/>
      <c r="G2" s="10"/>
      <c r="H2" s="10"/>
      <c r="I2" s="84" t="s">
        <v>82</v>
      </c>
      <c r="J2" s="84"/>
      <c r="K2" s="84"/>
      <c r="L2" s="72">
        <f>L1/S47</f>
        <v>0.69718269571693803</v>
      </c>
      <c r="M2" s="11"/>
      <c r="N2" s="86"/>
      <c r="O2" s="86"/>
      <c r="P2" s="86"/>
      <c r="Q2" s="86"/>
      <c r="R2" s="86"/>
      <c r="S2" s="86"/>
      <c r="T2" s="86"/>
    </row>
    <row r="3" spans="1:20" s="18" customFormat="1" ht="18.75" x14ac:dyDescent="0.2">
      <c r="A3" s="13" t="s">
        <v>80</v>
      </c>
      <c r="B3" s="14" t="s">
        <v>18</v>
      </c>
      <c r="C3" s="46"/>
      <c r="D3" s="15"/>
      <c r="E3" s="15"/>
      <c r="F3" s="15"/>
      <c r="G3" s="46"/>
      <c r="H3" s="46"/>
      <c r="I3" s="46"/>
      <c r="J3" s="15"/>
      <c r="K3" s="15"/>
      <c r="L3" s="15"/>
      <c r="M3" s="15"/>
      <c r="N3" s="15"/>
      <c r="O3" s="15"/>
      <c r="P3" s="15"/>
      <c r="Q3" s="15"/>
      <c r="R3" s="15"/>
      <c r="S3" s="17"/>
      <c r="T3" s="54"/>
    </row>
    <row r="4" spans="1:20" s="18" customFormat="1" ht="18.75" x14ac:dyDescent="0.2">
      <c r="A4" s="13" t="s">
        <v>62</v>
      </c>
      <c r="B4" s="16"/>
      <c r="C4" s="46"/>
      <c r="D4" s="15"/>
      <c r="E4" s="15"/>
      <c r="F4" s="15"/>
      <c r="G4" s="46"/>
      <c r="H4" s="46"/>
      <c r="I4" s="46"/>
      <c r="J4" s="15"/>
      <c r="K4" s="15"/>
      <c r="L4" s="15"/>
      <c r="M4" s="15"/>
      <c r="N4" s="15"/>
      <c r="O4" s="15"/>
      <c r="P4" s="15"/>
      <c r="Q4" s="15"/>
      <c r="R4" s="15"/>
      <c r="S4" s="17"/>
      <c r="T4" s="54"/>
    </row>
    <row r="5" spans="1:20" s="18" customFormat="1" ht="18.75" x14ac:dyDescent="0.2">
      <c r="A5" s="13"/>
      <c r="B5" s="16"/>
      <c r="C5" s="46"/>
      <c r="D5" s="15"/>
      <c r="E5" s="15"/>
      <c r="F5" s="15"/>
      <c r="G5" s="46"/>
      <c r="H5" s="46"/>
      <c r="I5" s="46"/>
      <c r="J5" s="15"/>
      <c r="K5" s="15"/>
      <c r="L5" s="15"/>
      <c r="M5" s="15"/>
      <c r="N5" s="15"/>
      <c r="O5" s="15"/>
      <c r="P5" s="15"/>
      <c r="Q5" s="15"/>
      <c r="R5" s="15"/>
      <c r="S5" s="17"/>
      <c r="T5" s="54"/>
    </row>
    <row r="6" spans="1:20" s="18" customFormat="1" ht="18.75" x14ac:dyDescent="0.2">
      <c r="A6" s="13"/>
      <c r="B6" s="16"/>
      <c r="C6" s="46"/>
      <c r="D6" s="15"/>
      <c r="E6" s="15"/>
      <c r="F6" s="15"/>
      <c r="G6" s="46"/>
      <c r="H6" s="46"/>
      <c r="I6" s="46"/>
      <c r="J6" s="15"/>
      <c r="K6" s="15"/>
      <c r="L6" s="15"/>
      <c r="M6" s="15"/>
      <c r="N6" s="15"/>
      <c r="O6" s="15"/>
      <c r="P6" s="15"/>
      <c r="Q6" s="15"/>
      <c r="R6" s="15"/>
      <c r="S6" s="17"/>
      <c r="T6" s="54"/>
    </row>
    <row r="7" spans="1:20" s="18" customFormat="1" ht="18.75" customHeight="1" x14ac:dyDescent="0.2">
      <c r="A7" s="52" t="s">
        <v>18</v>
      </c>
      <c r="B7" s="53"/>
      <c r="C7" s="76" t="s">
        <v>0</v>
      </c>
      <c r="D7" s="77"/>
      <c r="E7" s="77"/>
      <c r="F7" s="77"/>
      <c r="G7" s="78"/>
      <c r="H7" s="76" t="s">
        <v>1</v>
      </c>
      <c r="I7" s="78"/>
      <c r="J7" s="76" t="s">
        <v>2</v>
      </c>
      <c r="K7" s="77"/>
      <c r="L7" s="77"/>
      <c r="M7" s="77"/>
      <c r="N7" s="77"/>
      <c r="O7" s="77"/>
      <c r="P7" s="77"/>
      <c r="Q7" s="77"/>
      <c r="R7" s="78"/>
      <c r="S7" s="40"/>
      <c r="T7" s="40"/>
    </row>
    <row r="8" spans="1:20" s="18" customFormat="1" ht="18.75" x14ac:dyDescent="0.2">
      <c r="A8" s="37"/>
      <c r="B8" s="36"/>
      <c r="C8" s="15"/>
      <c r="D8" s="15"/>
      <c r="E8" s="15"/>
      <c r="F8" s="15"/>
      <c r="G8" s="15"/>
      <c r="H8" s="48"/>
      <c r="I8" s="19"/>
      <c r="J8" s="15"/>
      <c r="K8" s="15"/>
      <c r="L8" s="15"/>
      <c r="M8" s="15"/>
      <c r="N8" s="15"/>
      <c r="O8" s="15"/>
      <c r="P8" s="15"/>
      <c r="Q8" s="15"/>
      <c r="R8" s="19"/>
      <c r="S8" s="38"/>
      <c r="T8" s="41"/>
    </row>
    <row r="9" spans="1:20" s="18" customFormat="1" ht="19.5" thickBot="1" x14ac:dyDescent="0.25">
      <c r="A9" s="21"/>
      <c r="B9" s="22"/>
      <c r="C9" s="20"/>
      <c r="D9" s="20"/>
      <c r="E9" s="20"/>
      <c r="F9" s="20"/>
      <c r="G9" s="20"/>
      <c r="H9" s="21"/>
      <c r="I9" s="22"/>
      <c r="J9" s="79" t="s">
        <v>6</v>
      </c>
      <c r="K9" s="80"/>
      <c r="L9" s="79" t="s">
        <v>59</v>
      </c>
      <c r="M9" s="81"/>
      <c r="N9" s="82"/>
      <c r="O9" s="79" t="s">
        <v>60</v>
      </c>
      <c r="P9" s="83"/>
      <c r="Q9" s="83"/>
      <c r="R9" s="82"/>
      <c r="S9" s="38"/>
      <c r="T9" s="41"/>
    </row>
    <row r="10" spans="1:20" s="18" customFormat="1" ht="38.25" thickBot="1" x14ac:dyDescent="0.25">
      <c r="A10" s="20"/>
      <c r="B10" s="20" t="s">
        <v>19</v>
      </c>
      <c r="C10" s="20" t="s">
        <v>3</v>
      </c>
      <c r="D10" s="20" t="s">
        <v>4</v>
      </c>
      <c r="E10" s="20" t="s">
        <v>5</v>
      </c>
      <c r="F10" s="20" t="s">
        <v>20</v>
      </c>
      <c r="G10" s="20" t="s">
        <v>21</v>
      </c>
      <c r="H10" s="21" t="s">
        <v>48</v>
      </c>
      <c r="I10" s="22" t="s">
        <v>22</v>
      </c>
      <c r="J10" s="21" t="s">
        <v>8</v>
      </c>
      <c r="K10" s="22" t="s">
        <v>9</v>
      </c>
      <c r="L10" s="21" t="s">
        <v>57</v>
      </c>
      <c r="M10" s="23" t="s">
        <v>58</v>
      </c>
      <c r="N10" s="23" t="s">
        <v>55</v>
      </c>
      <c r="O10" s="24" t="s">
        <v>56</v>
      </c>
      <c r="P10" s="20" t="s">
        <v>23</v>
      </c>
      <c r="Q10" s="20" t="s">
        <v>7</v>
      </c>
      <c r="R10" s="22" t="s">
        <v>24</v>
      </c>
      <c r="S10" s="39" t="s">
        <v>18</v>
      </c>
      <c r="T10" s="39"/>
    </row>
    <row r="11" spans="1:20" s="18" customFormat="1" ht="18.75" x14ac:dyDescent="0.2">
      <c r="A11" s="14"/>
      <c r="B11" s="14"/>
      <c r="C11" s="15"/>
      <c r="D11" s="15"/>
      <c r="E11" s="15"/>
      <c r="F11" s="15"/>
      <c r="G11" s="15"/>
      <c r="H11" s="48"/>
      <c r="I11" s="19"/>
      <c r="J11" s="48"/>
      <c r="K11" s="19"/>
      <c r="L11" s="48"/>
      <c r="M11" s="15"/>
      <c r="N11" s="15"/>
      <c r="O11" s="25"/>
      <c r="P11" s="15"/>
      <c r="Q11" s="15"/>
      <c r="R11" s="19"/>
      <c r="S11" s="42"/>
      <c r="T11" s="45"/>
    </row>
    <row r="12" spans="1:20" s="18" customFormat="1" ht="91.5" customHeight="1" x14ac:dyDescent="0.2">
      <c r="A12" s="14"/>
      <c r="B12" s="14" t="s">
        <v>25</v>
      </c>
      <c r="C12" s="15" t="s">
        <v>26</v>
      </c>
      <c r="D12" s="15" t="s">
        <v>27</v>
      </c>
      <c r="E12" s="15" t="s">
        <v>28</v>
      </c>
      <c r="F12" s="15" t="s">
        <v>29</v>
      </c>
      <c r="G12" s="15" t="s">
        <v>30</v>
      </c>
      <c r="H12" s="48" t="s">
        <v>46</v>
      </c>
      <c r="I12" s="19" t="s">
        <v>31</v>
      </c>
      <c r="J12" s="48" t="s">
        <v>32</v>
      </c>
      <c r="K12" s="19" t="s">
        <v>33</v>
      </c>
      <c r="L12" s="48" t="s">
        <v>70</v>
      </c>
      <c r="M12" s="15" t="s">
        <v>34</v>
      </c>
      <c r="N12" s="15" t="s">
        <v>35</v>
      </c>
      <c r="O12" s="48" t="s">
        <v>36</v>
      </c>
      <c r="P12" s="15" t="s">
        <v>37</v>
      </c>
      <c r="Q12" s="15" t="s">
        <v>38</v>
      </c>
      <c r="R12" s="19" t="s">
        <v>54</v>
      </c>
      <c r="S12" s="38" t="s">
        <v>39</v>
      </c>
      <c r="T12" s="44" t="s">
        <v>50</v>
      </c>
    </row>
    <row r="13" spans="1:20" s="18" customFormat="1" ht="18.75" x14ac:dyDescent="0.2">
      <c r="A13" s="14"/>
      <c r="B13" s="14"/>
      <c r="C13" s="15"/>
      <c r="D13" s="15"/>
      <c r="E13" s="15"/>
      <c r="F13" s="15"/>
      <c r="G13" s="15"/>
      <c r="H13" s="48"/>
      <c r="I13" s="19"/>
      <c r="J13" s="48"/>
      <c r="K13" s="19"/>
      <c r="L13" s="48"/>
      <c r="M13" s="15"/>
      <c r="N13" s="15"/>
      <c r="O13" s="48"/>
      <c r="P13" s="15"/>
      <c r="Q13" s="15"/>
      <c r="R13" s="19"/>
      <c r="S13" s="38"/>
      <c r="T13" s="44"/>
    </row>
    <row r="14" spans="1:20" s="18" customFormat="1" ht="18.75" x14ac:dyDescent="0.2">
      <c r="A14" s="14"/>
      <c r="B14" s="14"/>
      <c r="C14" s="55" t="s">
        <v>40</v>
      </c>
      <c r="D14" s="55" t="s">
        <v>40</v>
      </c>
      <c r="E14" s="55" t="s">
        <v>40</v>
      </c>
      <c r="F14" s="55" t="s">
        <v>40</v>
      </c>
      <c r="G14" s="55" t="s">
        <v>40</v>
      </c>
      <c r="H14" s="27" t="s">
        <v>40</v>
      </c>
      <c r="I14" s="28" t="s">
        <v>40</v>
      </c>
      <c r="J14" s="27" t="s">
        <v>40</v>
      </c>
      <c r="K14" s="28" t="s">
        <v>40</v>
      </c>
      <c r="L14" s="27" t="s">
        <v>40</v>
      </c>
      <c r="M14" s="55" t="s">
        <v>40</v>
      </c>
      <c r="N14" s="55" t="s">
        <v>40</v>
      </c>
      <c r="O14" s="27" t="s">
        <v>40</v>
      </c>
      <c r="P14" s="55" t="s">
        <v>40</v>
      </c>
      <c r="Q14" s="55" t="s">
        <v>40</v>
      </c>
      <c r="R14" s="28" t="s">
        <v>40</v>
      </c>
      <c r="S14" s="43" t="s">
        <v>40</v>
      </c>
      <c r="T14" s="44" t="s">
        <v>10</v>
      </c>
    </row>
    <row r="15" spans="1:20" s="18" customFormat="1" ht="18.75" x14ac:dyDescent="0.2">
      <c r="A15" s="13" t="s">
        <v>41</v>
      </c>
      <c r="B15" s="16"/>
      <c r="C15" s="7"/>
      <c r="D15" s="26"/>
      <c r="E15" s="26"/>
      <c r="F15" s="26"/>
      <c r="G15" s="7"/>
      <c r="H15" s="7"/>
      <c r="I15" s="7"/>
      <c r="J15" s="26"/>
      <c r="K15" s="26"/>
      <c r="L15" s="26"/>
      <c r="M15" s="26"/>
      <c r="N15" s="26"/>
      <c r="O15" s="26"/>
      <c r="P15" s="26"/>
      <c r="Q15" s="26"/>
      <c r="R15" s="26"/>
      <c r="S15" s="56"/>
      <c r="T15" s="63"/>
    </row>
    <row r="16" spans="1:20" s="18" customFormat="1" ht="18.75" x14ac:dyDescent="0.2">
      <c r="A16" s="13" t="s">
        <v>11</v>
      </c>
      <c r="B16" s="16" t="s">
        <v>12</v>
      </c>
      <c r="C16" s="57">
        <v>0</v>
      </c>
      <c r="D16" s="58">
        <v>0</v>
      </c>
      <c r="E16" s="58">
        <v>0</v>
      </c>
      <c r="F16" s="58">
        <v>0</v>
      </c>
      <c r="G16" s="57">
        <v>3273.6566665163182</v>
      </c>
      <c r="H16" s="57">
        <v>0</v>
      </c>
      <c r="I16" s="57">
        <v>0</v>
      </c>
      <c r="J16" s="58">
        <v>0</v>
      </c>
      <c r="K16" s="58">
        <v>0</v>
      </c>
      <c r="L16" s="58">
        <v>0</v>
      </c>
      <c r="M16" s="58">
        <v>0</v>
      </c>
      <c r="N16" s="58">
        <v>0</v>
      </c>
      <c r="O16" s="58">
        <v>0</v>
      </c>
      <c r="P16" s="58">
        <v>0</v>
      </c>
      <c r="Q16" s="58">
        <v>0</v>
      </c>
      <c r="R16" s="58">
        <v>0</v>
      </c>
      <c r="S16" s="56">
        <v>3273.6566665163182</v>
      </c>
      <c r="T16" s="64">
        <v>11.830609534109065</v>
      </c>
    </row>
    <row r="17" spans="1:20" s="18" customFormat="1" ht="18.75" x14ac:dyDescent="0.2">
      <c r="A17" s="13"/>
      <c r="B17" s="16" t="s">
        <v>13</v>
      </c>
      <c r="C17" s="57">
        <v>0</v>
      </c>
      <c r="D17" s="58">
        <v>0</v>
      </c>
      <c r="E17" s="58">
        <v>0</v>
      </c>
      <c r="F17" s="58">
        <v>0</v>
      </c>
      <c r="G17" s="57">
        <v>2185.147780998861</v>
      </c>
      <c r="H17" s="57">
        <v>2196.2072293295537</v>
      </c>
      <c r="I17" s="57">
        <v>2.4416634547822178</v>
      </c>
      <c r="J17" s="58">
        <v>30.230138296682078</v>
      </c>
      <c r="K17" s="58">
        <v>0</v>
      </c>
      <c r="L17" s="58">
        <v>0</v>
      </c>
      <c r="M17" s="58">
        <v>0</v>
      </c>
      <c r="N17" s="58">
        <v>126.74256933791679</v>
      </c>
      <c r="O17" s="58">
        <v>8.6752816571736684</v>
      </c>
      <c r="P17" s="58">
        <v>0</v>
      </c>
      <c r="Q17" s="58">
        <v>0.87202266242222082</v>
      </c>
      <c r="R17" s="58">
        <v>0</v>
      </c>
      <c r="S17" s="56">
        <v>4550.3166857373908</v>
      </c>
      <c r="T17" s="64">
        <v>16.444308444473219</v>
      </c>
    </row>
    <row r="18" spans="1:20" s="18" customFormat="1" ht="18.75" x14ac:dyDescent="0.2">
      <c r="A18" s="13"/>
      <c r="B18" s="16" t="s">
        <v>14</v>
      </c>
      <c r="C18" s="57">
        <v>0</v>
      </c>
      <c r="D18" s="58">
        <v>0</v>
      </c>
      <c r="E18" s="58">
        <v>0</v>
      </c>
      <c r="F18" s="58">
        <v>0</v>
      </c>
      <c r="G18" s="57">
        <v>4.7605814658932495</v>
      </c>
      <c r="H18" s="57">
        <v>486.71762867768575</v>
      </c>
      <c r="I18" s="57">
        <v>0</v>
      </c>
      <c r="J18" s="58">
        <v>765.28602075132983</v>
      </c>
      <c r="K18" s="58">
        <v>0</v>
      </c>
      <c r="L18" s="58">
        <v>433.79559313486965</v>
      </c>
      <c r="M18" s="58">
        <v>0</v>
      </c>
      <c r="N18" s="58">
        <v>150.32498242779101</v>
      </c>
      <c r="O18" s="58">
        <v>662.23813750328145</v>
      </c>
      <c r="P18" s="58">
        <v>292.34330679729891</v>
      </c>
      <c r="Q18" s="58">
        <v>309.82606312120464</v>
      </c>
      <c r="R18" s="58">
        <v>170.35092628624102</v>
      </c>
      <c r="S18" s="56">
        <v>3275.6432401655957</v>
      </c>
      <c r="T18" s="64">
        <v>11.837788777245875</v>
      </c>
    </row>
    <row r="19" spans="1:20" s="18" customFormat="1" ht="18.75" x14ac:dyDescent="0.2">
      <c r="A19" s="13"/>
      <c r="B19" s="16" t="s">
        <v>65</v>
      </c>
      <c r="C19" s="57">
        <v>0</v>
      </c>
      <c r="D19" s="58">
        <v>0</v>
      </c>
      <c r="E19" s="58">
        <v>0</v>
      </c>
      <c r="F19" s="58">
        <v>7.5843938502108381</v>
      </c>
      <c r="G19" s="57">
        <v>0</v>
      </c>
      <c r="H19" s="57">
        <v>0</v>
      </c>
      <c r="I19" s="57">
        <v>328.89480785664659</v>
      </c>
      <c r="J19" s="58">
        <v>2.1566671005682707</v>
      </c>
      <c r="K19" s="58">
        <v>0</v>
      </c>
      <c r="L19" s="58">
        <v>5.755349571986657</v>
      </c>
      <c r="M19" s="58">
        <v>0</v>
      </c>
      <c r="N19" s="58">
        <v>24.660626970722134</v>
      </c>
      <c r="O19" s="58">
        <v>0</v>
      </c>
      <c r="P19" s="58">
        <v>0</v>
      </c>
      <c r="Q19" s="58">
        <v>0.83703137743665268</v>
      </c>
      <c r="R19" s="58">
        <v>0</v>
      </c>
      <c r="S19" s="56">
        <v>369.88887672757113</v>
      </c>
      <c r="T19" s="64">
        <v>1.3367348251064015</v>
      </c>
    </row>
    <row r="20" spans="1:20" s="18" customFormat="1" ht="37.5" x14ac:dyDescent="0.2">
      <c r="A20" s="13"/>
      <c r="B20" s="16" t="s">
        <v>66</v>
      </c>
      <c r="C20" s="57">
        <v>0</v>
      </c>
      <c r="D20" s="58">
        <v>0</v>
      </c>
      <c r="E20" s="58">
        <v>0</v>
      </c>
      <c r="F20" s="58">
        <v>221.89651530650028</v>
      </c>
      <c r="G20" s="57">
        <v>0</v>
      </c>
      <c r="H20" s="57">
        <v>0</v>
      </c>
      <c r="I20" s="57">
        <v>359.14493671876369</v>
      </c>
      <c r="J20" s="58">
        <v>50.983710115439081</v>
      </c>
      <c r="K20" s="58">
        <v>0</v>
      </c>
      <c r="L20" s="58">
        <v>0</v>
      </c>
      <c r="M20" s="58">
        <v>0</v>
      </c>
      <c r="N20" s="58">
        <v>0</v>
      </c>
      <c r="O20" s="58">
        <v>1.7090540398588736</v>
      </c>
      <c r="P20" s="58">
        <v>0</v>
      </c>
      <c r="Q20" s="58">
        <v>93.116225952591279</v>
      </c>
      <c r="R20" s="58">
        <v>0</v>
      </c>
      <c r="S20" s="56">
        <v>726.85044213315325</v>
      </c>
      <c r="T20" s="64">
        <v>2.6267518700189902</v>
      </c>
    </row>
    <row r="21" spans="1:20" s="18" customFormat="1" ht="37.5" x14ac:dyDescent="0.2">
      <c r="A21" s="13"/>
      <c r="B21" s="16" t="s">
        <v>67</v>
      </c>
      <c r="C21" s="57">
        <v>0</v>
      </c>
      <c r="D21" s="58">
        <v>0</v>
      </c>
      <c r="E21" s="58">
        <v>0</v>
      </c>
      <c r="F21" s="58">
        <v>0</v>
      </c>
      <c r="G21" s="57">
        <v>123.27979282615318</v>
      </c>
      <c r="H21" s="57">
        <v>3.1037384072910301</v>
      </c>
      <c r="I21" s="57">
        <v>0</v>
      </c>
      <c r="J21" s="58">
        <v>268.16688629497503</v>
      </c>
      <c r="K21" s="58">
        <v>0</v>
      </c>
      <c r="L21" s="58">
        <v>7.6202864601207567</v>
      </c>
      <c r="M21" s="58">
        <v>0</v>
      </c>
      <c r="N21" s="58">
        <v>132.15399377551245</v>
      </c>
      <c r="O21" s="58">
        <v>868.46016558358008</v>
      </c>
      <c r="P21" s="58">
        <v>64.816696605637603</v>
      </c>
      <c r="Q21" s="58">
        <v>77.552627555892911</v>
      </c>
      <c r="R21" s="58">
        <v>149.07367387576835</v>
      </c>
      <c r="S21" s="56">
        <v>1694.2278613849312</v>
      </c>
      <c r="T21" s="64">
        <v>6.1227398996558353</v>
      </c>
    </row>
    <row r="22" spans="1:20" s="18" customFormat="1" ht="18.75" x14ac:dyDescent="0.2">
      <c r="A22" s="13"/>
      <c r="B22" s="16" t="s">
        <v>68</v>
      </c>
      <c r="C22" s="57">
        <v>0</v>
      </c>
      <c r="D22" s="58">
        <v>0</v>
      </c>
      <c r="E22" s="58">
        <v>0</v>
      </c>
      <c r="F22" s="58">
        <v>0</v>
      </c>
      <c r="G22" s="57">
        <v>0.87202266242222082</v>
      </c>
      <c r="H22" s="57">
        <v>0</v>
      </c>
      <c r="I22" s="57">
        <v>0</v>
      </c>
      <c r="J22" s="58">
        <v>0</v>
      </c>
      <c r="K22" s="58">
        <v>0</v>
      </c>
      <c r="L22" s="58">
        <v>949.23795403303109</v>
      </c>
      <c r="M22" s="58">
        <v>0</v>
      </c>
      <c r="N22" s="58">
        <v>2.5110941323099576</v>
      </c>
      <c r="O22" s="58">
        <v>0.83703137743665268</v>
      </c>
      <c r="P22" s="58">
        <v>0</v>
      </c>
      <c r="Q22" s="58">
        <v>0.78482039617999866</v>
      </c>
      <c r="R22" s="58">
        <v>0</v>
      </c>
      <c r="S22" s="56">
        <v>954.24292260137986</v>
      </c>
      <c r="T22" s="64">
        <v>3.4485215060739813</v>
      </c>
    </row>
    <row r="23" spans="1:20" s="18" customFormat="1" ht="18.75" x14ac:dyDescent="0.2">
      <c r="A23" s="13"/>
      <c r="B23" s="16" t="s">
        <v>69</v>
      </c>
      <c r="C23" s="57">
        <v>0</v>
      </c>
      <c r="D23" s="58">
        <v>0</v>
      </c>
      <c r="E23" s="58">
        <v>0</v>
      </c>
      <c r="F23" s="58">
        <v>0</v>
      </c>
      <c r="G23" s="57">
        <v>4.9041042367422536</v>
      </c>
      <c r="H23" s="57">
        <v>378.17274671292853</v>
      </c>
      <c r="I23" s="57">
        <v>52.584078829050483</v>
      </c>
      <c r="J23" s="58">
        <v>127.63295766527182</v>
      </c>
      <c r="K23" s="58">
        <v>0</v>
      </c>
      <c r="L23" s="58">
        <v>0</v>
      </c>
      <c r="M23" s="58">
        <v>0</v>
      </c>
      <c r="N23" s="58">
        <v>327.34945198754059</v>
      </c>
      <c r="O23" s="58">
        <v>243.0282130705591</v>
      </c>
      <c r="P23" s="58">
        <v>9.5946937144279429E-4</v>
      </c>
      <c r="Q23" s="58">
        <v>5.6503757170299522</v>
      </c>
      <c r="R23" s="58">
        <v>210.16441704516546</v>
      </c>
      <c r="S23" s="56">
        <v>1349.4873047336596</v>
      </c>
      <c r="T23" s="64">
        <v>4.8768881406646427</v>
      </c>
    </row>
    <row r="24" spans="1:20" s="18" customFormat="1" ht="18.75" x14ac:dyDescent="0.2">
      <c r="A24" s="13"/>
      <c r="B24" s="16"/>
      <c r="C24" s="7"/>
      <c r="D24" s="26"/>
      <c r="E24" s="26"/>
      <c r="F24" s="26"/>
      <c r="G24" s="7"/>
      <c r="H24" s="7"/>
      <c r="I24" s="7"/>
      <c r="J24" s="26"/>
      <c r="K24" s="26"/>
      <c r="L24" s="26"/>
      <c r="M24" s="26"/>
      <c r="N24" s="26"/>
      <c r="O24" s="26"/>
      <c r="P24" s="26"/>
      <c r="Q24" s="26"/>
      <c r="R24" s="26"/>
      <c r="S24" s="56" t="s">
        <v>18</v>
      </c>
      <c r="T24" s="64" t="s">
        <v>18</v>
      </c>
    </row>
    <row r="25" spans="1:20" s="18" customFormat="1" ht="18.75" x14ac:dyDescent="0.2">
      <c r="A25" s="13" t="s">
        <v>42</v>
      </c>
      <c r="B25" s="16"/>
      <c r="C25" s="7">
        <v>0</v>
      </c>
      <c r="D25" s="26">
        <v>0</v>
      </c>
      <c r="E25" s="26">
        <v>0</v>
      </c>
      <c r="F25" s="69">
        <v>229.48090915671111</v>
      </c>
      <c r="G25" s="7">
        <v>5592.6209487063907</v>
      </c>
      <c r="H25" s="7">
        <v>3064.201343127459</v>
      </c>
      <c r="I25" s="7">
        <v>743.06548685924292</v>
      </c>
      <c r="J25" s="26">
        <v>1244.456380224266</v>
      </c>
      <c r="K25" s="26">
        <v>0</v>
      </c>
      <c r="L25" s="26">
        <v>1396.4091832000081</v>
      </c>
      <c r="M25" s="26">
        <v>0</v>
      </c>
      <c r="N25" s="69">
        <v>763.74271863179297</v>
      </c>
      <c r="O25" s="26">
        <v>1784.9478832318898</v>
      </c>
      <c r="P25" s="69">
        <v>357.16096287230795</v>
      </c>
      <c r="Q25" s="26">
        <v>488.63916678275763</v>
      </c>
      <c r="R25" s="69">
        <v>529.58901720717483</v>
      </c>
      <c r="S25" s="70">
        <v>16194.314</v>
      </c>
      <c r="T25" s="64">
        <v>58.524342997348015</v>
      </c>
    </row>
    <row r="26" spans="1:20" s="18" customFormat="1" ht="18.75" x14ac:dyDescent="0.2">
      <c r="A26" s="13"/>
      <c r="B26" s="16"/>
      <c r="C26" s="7"/>
      <c r="D26" s="26"/>
      <c r="E26" s="26"/>
      <c r="F26" s="26"/>
      <c r="G26" s="7"/>
      <c r="H26" s="7"/>
      <c r="I26" s="7"/>
      <c r="J26" s="26"/>
      <c r="K26" s="26"/>
      <c r="L26" s="26"/>
      <c r="M26" s="26"/>
      <c r="N26" s="26"/>
      <c r="O26" s="26"/>
      <c r="P26" s="26"/>
      <c r="Q26" s="26"/>
      <c r="R26" s="26"/>
      <c r="S26" s="56" t="s">
        <v>18</v>
      </c>
      <c r="T26" s="63"/>
    </row>
    <row r="27" spans="1:20" s="18" customFormat="1" ht="18.75" x14ac:dyDescent="0.2">
      <c r="A27" s="13"/>
      <c r="B27" s="16"/>
      <c r="C27" s="7"/>
      <c r="D27" s="26"/>
      <c r="E27" s="26"/>
      <c r="F27" s="26"/>
      <c r="G27" s="7"/>
      <c r="H27" s="7"/>
      <c r="I27" s="7"/>
      <c r="J27" s="26"/>
      <c r="K27" s="26"/>
      <c r="L27" s="26"/>
      <c r="M27" s="26"/>
      <c r="N27" s="26"/>
      <c r="O27" s="26"/>
      <c r="P27" s="26"/>
      <c r="Q27" s="26"/>
      <c r="R27" s="26"/>
      <c r="S27" s="56" t="s">
        <v>18</v>
      </c>
      <c r="T27" s="63"/>
    </row>
    <row r="28" spans="1:20" s="18" customFormat="1" ht="18.75" x14ac:dyDescent="0.2">
      <c r="A28" s="13" t="s">
        <v>79</v>
      </c>
      <c r="B28" s="16" t="s">
        <v>74</v>
      </c>
      <c r="C28" s="57">
        <v>479.84467526015862</v>
      </c>
      <c r="D28" s="58">
        <v>223.68618664825391</v>
      </c>
      <c r="E28" s="58">
        <v>3.5464003038723857</v>
      </c>
      <c r="F28" s="58">
        <v>0</v>
      </c>
      <c r="G28" s="57">
        <v>34.378773175014288</v>
      </c>
      <c r="H28" s="57">
        <v>0</v>
      </c>
      <c r="I28" s="57">
        <v>0</v>
      </c>
      <c r="J28" s="58">
        <v>0</v>
      </c>
      <c r="K28" s="58">
        <v>214.17024020093436</v>
      </c>
      <c r="L28" s="58">
        <v>0.88660007596809642</v>
      </c>
      <c r="M28" s="58">
        <v>1.7732001519361928</v>
      </c>
      <c r="N28" s="58">
        <v>0</v>
      </c>
      <c r="O28" s="58">
        <v>0.88660007596809642</v>
      </c>
      <c r="P28" s="58">
        <v>1842.0686204069948</v>
      </c>
      <c r="Q28" s="58">
        <v>2.6598002279042894</v>
      </c>
      <c r="R28" s="58">
        <v>2.8649034729948055</v>
      </c>
      <c r="S28" s="56">
        <v>2806.7659999999996</v>
      </c>
      <c r="T28" s="64">
        <v>10.143321668166646</v>
      </c>
    </row>
    <row r="29" spans="1:20" s="18" customFormat="1" ht="18.75" x14ac:dyDescent="0.2">
      <c r="A29" s="13"/>
      <c r="B29" s="16" t="s">
        <v>75</v>
      </c>
      <c r="C29" s="57">
        <v>0</v>
      </c>
      <c r="D29" s="58">
        <v>0</v>
      </c>
      <c r="E29" s="58">
        <v>0.47021887270127782</v>
      </c>
      <c r="F29" s="58">
        <v>0</v>
      </c>
      <c r="G29" s="57">
        <v>1.7785852163052116</v>
      </c>
      <c r="H29" s="57">
        <v>423.7440202342969</v>
      </c>
      <c r="I29" s="57">
        <v>0</v>
      </c>
      <c r="J29" s="58">
        <v>76.6088963764862</v>
      </c>
      <c r="K29" s="58">
        <v>0</v>
      </c>
      <c r="L29" s="58">
        <v>0</v>
      </c>
      <c r="M29" s="58">
        <v>0.73576277181318539</v>
      </c>
      <c r="N29" s="85">
        <v>47.53048540008065</v>
      </c>
      <c r="O29" s="58">
        <v>0.73576277181318539</v>
      </c>
      <c r="P29" s="58">
        <v>0</v>
      </c>
      <c r="Q29" s="58">
        <v>3.6788138590659263</v>
      </c>
      <c r="R29" s="58">
        <v>18.206454497437562</v>
      </c>
      <c r="S29" s="56">
        <v>573.48900000000015</v>
      </c>
      <c r="T29" s="64">
        <v>2.0725216851548094</v>
      </c>
    </row>
    <row r="30" spans="1:20" s="18" customFormat="1" ht="18.75" x14ac:dyDescent="0.2">
      <c r="A30" s="13"/>
      <c r="B30" s="16" t="s">
        <v>76</v>
      </c>
      <c r="C30" s="57">
        <v>9.4627447813216463</v>
      </c>
      <c r="D30" s="58">
        <v>0</v>
      </c>
      <c r="E30" s="58">
        <v>129.62977513581066</v>
      </c>
      <c r="F30" s="58">
        <v>2.5276166613694274E-3</v>
      </c>
      <c r="G30" s="57">
        <v>0</v>
      </c>
      <c r="H30" s="57">
        <v>3.441830769915406</v>
      </c>
      <c r="I30" s="57">
        <v>29.657049899211838</v>
      </c>
      <c r="J30" s="58">
        <v>247.10431534282171</v>
      </c>
      <c r="K30" s="58">
        <v>1.7113779621770748</v>
      </c>
      <c r="L30" s="58">
        <v>254.18108635283119</v>
      </c>
      <c r="M30" s="58">
        <v>0.31976398453770327</v>
      </c>
      <c r="N30" s="58">
        <v>0</v>
      </c>
      <c r="O30" s="58">
        <v>168.9539281882661</v>
      </c>
      <c r="P30" s="58">
        <v>0</v>
      </c>
      <c r="Q30" s="58">
        <v>41.54441176811784</v>
      </c>
      <c r="R30" s="58">
        <v>754.89618819832754</v>
      </c>
      <c r="S30" s="56">
        <v>1640.9050000000002</v>
      </c>
      <c r="T30" s="64">
        <v>5.9300373604009007</v>
      </c>
    </row>
    <row r="31" spans="1:20" s="18" customFormat="1" ht="18.75" x14ac:dyDescent="0.2">
      <c r="A31" s="13"/>
      <c r="B31" s="16" t="s">
        <v>73</v>
      </c>
      <c r="C31" s="57">
        <v>0</v>
      </c>
      <c r="D31" s="58">
        <v>0</v>
      </c>
      <c r="E31" s="58">
        <v>0</v>
      </c>
      <c r="F31" s="58">
        <v>0</v>
      </c>
      <c r="G31" s="57">
        <v>0</v>
      </c>
      <c r="H31" s="57">
        <v>86.557341969387224</v>
      </c>
      <c r="I31" s="57">
        <v>0</v>
      </c>
      <c r="J31" s="58">
        <v>0</v>
      </c>
      <c r="K31" s="58">
        <v>0</v>
      </c>
      <c r="L31" s="58">
        <v>79.83619354646757</v>
      </c>
      <c r="M31" s="58">
        <v>71.534891000173573</v>
      </c>
      <c r="N31" s="58">
        <v>0</v>
      </c>
      <c r="O31" s="58">
        <v>0</v>
      </c>
      <c r="P31" s="58">
        <v>0</v>
      </c>
      <c r="Q31" s="58">
        <v>568.13157348397158</v>
      </c>
      <c r="R31" s="58">
        <v>0</v>
      </c>
      <c r="S31" s="56">
        <v>806.06</v>
      </c>
      <c r="T31" s="64">
        <v>2.9130058807333445</v>
      </c>
    </row>
    <row r="32" spans="1:20" s="18" customFormat="1" ht="18.75" x14ac:dyDescent="0.2">
      <c r="A32" s="13"/>
      <c r="B32" s="16"/>
      <c r="C32" s="57"/>
      <c r="D32" s="58"/>
      <c r="E32" s="58"/>
      <c r="F32" s="58"/>
      <c r="G32" s="57"/>
      <c r="H32" s="57"/>
      <c r="I32" s="57"/>
      <c r="J32" s="58"/>
      <c r="K32" s="58"/>
      <c r="L32" s="58"/>
      <c r="M32" s="58"/>
      <c r="N32" s="58"/>
      <c r="O32" s="58"/>
      <c r="P32" s="58"/>
      <c r="Q32" s="58"/>
      <c r="R32" s="58"/>
      <c r="S32" s="56"/>
      <c r="T32" s="64"/>
    </row>
    <row r="33" spans="1:20" s="18" customFormat="1" ht="18.75" x14ac:dyDescent="0.2">
      <c r="A33" s="13" t="s">
        <v>15</v>
      </c>
      <c r="B33" s="16" t="s">
        <v>72</v>
      </c>
      <c r="C33" s="57">
        <v>1.0043021785994908</v>
      </c>
      <c r="D33" s="58">
        <v>0</v>
      </c>
      <c r="E33" s="58">
        <v>16.798749588869288</v>
      </c>
      <c r="F33" s="58">
        <v>0</v>
      </c>
      <c r="G33" s="57">
        <v>0</v>
      </c>
      <c r="H33" s="74">
        <v>77.116635420273113</v>
      </c>
      <c r="I33" s="57">
        <v>0</v>
      </c>
      <c r="J33" s="58">
        <v>0</v>
      </c>
      <c r="K33" s="58">
        <v>129.09115784012675</v>
      </c>
      <c r="L33" s="58">
        <v>0</v>
      </c>
      <c r="M33" s="58">
        <v>10.144780530611857</v>
      </c>
      <c r="N33" s="58">
        <v>34.482973946849881</v>
      </c>
      <c r="O33" s="58">
        <v>0</v>
      </c>
      <c r="P33" s="58">
        <v>0</v>
      </c>
      <c r="Q33" s="58">
        <v>0</v>
      </c>
      <c r="R33" s="58">
        <v>68.802000494669642</v>
      </c>
      <c r="S33" s="56">
        <v>337.44060000000002</v>
      </c>
      <c r="T33" s="64">
        <v>1.219470575637283</v>
      </c>
    </row>
    <row r="34" spans="1:20" s="18" customFormat="1" ht="18.75" x14ac:dyDescent="0.2">
      <c r="A34" s="13"/>
      <c r="B34" s="16" t="s">
        <v>77</v>
      </c>
      <c r="C34" s="57">
        <v>535.920372877364</v>
      </c>
      <c r="D34" s="58">
        <v>0</v>
      </c>
      <c r="E34" s="58">
        <v>76.853125089536718</v>
      </c>
      <c r="F34" s="58">
        <v>0</v>
      </c>
      <c r="G34" s="57">
        <v>71.747287754786242</v>
      </c>
      <c r="H34" s="73">
        <v>119.9483478830717</v>
      </c>
      <c r="I34" s="57">
        <v>0</v>
      </c>
      <c r="J34" s="75">
        <v>34.745916301059758</v>
      </c>
      <c r="K34" s="58">
        <v>771.07301600253925</v>
      </c>
      <c r="L34" s="58">
        <v>0</v>
      </c>
      <c r="M34" s="58">
        <v>62.661512340002702</v>
      </c>
      <c r="N34" s="58">
        <v>35.681855497571725</v>
      </c>
      <c r="O34" s="75">
        <v>129.65126099452783</v>
      </c>
      <c r="P34" s="58">
        <v>58.216549077177177</v>
      </c>
      <c r="Q34" s="58">
        <v>0</v>
      </c>
      <c r="R34" s="58">
        <v>165.89325618236276</v>
      </c>
      <c r="S34" s="56">
        <v>2062.3924999999999</v>
      </c>
      <c r="T34" s="64">
        <v>7.4532435313504504</v>
      </c>
    </row>
    <row r="35" spans="1:20" s="18" customFormat="1" ht="18.75" x14ac:dyDescent="0.2">
      <c r="A35" s="13"/>
      <c r="B35" s="16" t="s">
        <v>78</v>
      </c>
      <c r="C35" s="57">
        <v>0</v>
      </c>
      <c r="D35" s="58">
        <v>0</v>
      </c>
      <c r="E35" s="58">
        <v>6.4460352115947401</v>
      </c>
      <c r="F35" s="58">
        <v>0</v>
      </c>
      <c r="G35" s="57">
        <v>0</v>
      </c>
      <c r="H35" s="57">
        <v>0</v>
      </c>
      <c r="I35" s="57">
        <v>0</v>
      </c>
      <c r="J35" s="58">
        <v>73.910767880306196</v>
      </c>
      <c r="K35" s="58">
        <v>0</v>
      </c>
      <c r="L35" s="58">
        <v>231.01916604924287</v>
      </c>
      <c r="M35" s="58">
        <v>37.562026802946008</v>
      </c>
      <c r="N35" s="58">
        <v>0</v>
      </c>
      <c r="O35" s="58">
        <v>272.38605919907889</v>
      </c>
      <c r="P35" s="58">
        <v>0</v>
      </c>
      <c r="Q35" s="58">
        <v>289.97572641165556</v>
      </c>
      <c r="R35" s="58">
        <v>746.52491844517544</v>
      </c>
      <c r="S35" s="56">
        <v>1657.8246999999997</v>
      </c>
      <c r="T35" s="64">
        <v>5.9911831629469177</v>
      </c>
    </row>
    <row r="36" spans="1:20" s="18" customFormat="1" ht="18.75" x14ac:dyDescent="0.2">
      <c r="A36" s="13"/>
      <c r="B36" s="16" t="s">
        <v>71</v>
      </c>
      <c r="C36" s="57">
        <v>0</v>
      </c>
      <c r="D36" s="58">
        <v>0</v>
      </c>
      <c r="E36" s="58">
        <v>9.6092208361361333</v>
      </c>
      <c r="F36" s="58">
        <v>0</v>
      </c>
      <c r="G36" s="57">
        <v>0</v>
      </c>
      <c r="H36" s="57">
        <v>0</v>
      </c>
      <c r="I36" s="57">
        <v>0</v>
      </c>
      <c r="J36" s="58">
        <v>0</v>
      </c>
      <c r="K36" s="58">
        <v>66.459402986384774</v>
      </c>
      <c r="L36" s="58">
        <v>0</v>
      </c>
      <c r="M36" s="58">
        <v>22.620720805158754</v>
      </c>
      <c r="N36" s="58">
        <v>0</v>
      </c>
      <c r="O36" s="75">
        <v>130.84380564323573</v>
      </c>
      <c r="P36" s="58">
        <v>0</v>
      </c>
      <c r="Q36" s="58">
        <v>0</v>
      </c>
      <c r="R36" s="58">
        <v>217.37904972908464</v>
      </c>
      <c r="S36" s="56">
        <v>446.91219999999998</v>
      </c>
      <c r="T36" s="64">
        <v>1.6150880415496074</v>
      </c>
    </row>
    <row r="37" spans="1:20" s="18" customFormat="1" ht="18.75" x14ac:dyDescent="0.2">
      <c r="A37" s="13"/>
      <c r="B37" s="16"/>
      <c r="C37" s="7"/>
      <c r="D37" s="26"/>
      <c r="E37" s="26"/>
      <c r="F37" s="26"/>
      <c r="G37" s="7"/>
      <c r="H37" s="7"/>
      <c r="I37" s="7"/>
      <c r="J37" s="26"/>
      <c r="K37" s="26"/>
      <c r="L37" s="26"/>
      <c r="M37" s="26"/>
      <c r="N37" s="26"/>
      <c r="O37" s="26"/>
      <c r="P37" s="26"/>
      <c r="Q37" s="26"/>
      <c r="R37" s="26"/>
      <c r="S37" s="56" t="s">
        <v>18</v>
      </c>
      <c r="T37" s="63"/>
    </row>
    <row r="38" spans="1:20" s="18" customFormat="1" ht="18.75" x14ac:dyDescent="0.2">
      <c r="A38" s="13" t="s">
        <v>42</v>
      </c>
      <c r="B38" s="16"/>
      <c r="C38" s="7">
        <v>1026.2320950974438</v>
      </c>
      <c r="D38" s="26">
        <v>223.68618664825391</v>
      </c>
      <c r="E38" s="26">
        <v>243.35352503852121</v>
      </c>
      <c r="F38" s="26">
        <v>2.5276166613694274E-3</v>
      </c>
      <c r="G38" s="7">
        <v>107.90464614610573</v>
      </c>
      <c r="H38" s="7">
        <v>710.80817627694444</v>
      </c>
      <c r="I38" s="7">
        <v>29.657049899211838</v>
      </c>
      <c r="J38" s="26">
        <v>432.36989590067384</v>
      </c>
      <c r="K38" s="26">
        <v>1182.5051949921622</v>
      </c>
      <c r="L38" s="26">
        <v>565.92304602450963</v>
      </c>
      <c r="M38" s="26">
        <v>207.35265838717999</v>
      </c>
      <c r="N38" s="26">
        <v>117.69531484450226</v>
      </c>
      <c r="O38" s="26">
        <v>703.45741687288978</v>
      </c>
      <c r="P38" s="26">
        <v>1900.285169484172</v>
      </c>
      <c r="Q38" s="26">
        <v>905.9903257507151</v>
      </c>
      <c r="R38" s="26">
        <v>1974.5667710200523</v>
      </c>
      <c r="S38" s="56">
        <v>10331.789999999999</v>
      </c>
      <c r="T38" s="64">
        <v>37.337871905939956</v>
      </c>
    </row>
    <row r="39" spans="1:20" s="18" customFormat="1" ht="18.75" x14ac:dyDescent="0.2">
      <c r="A39" s="13"/>
      <c r="B39" s="16"/>
      <c r="C39" s="7"/>
      <c r="D39" s="26"/>
      <c r="E39" s="26"/>
      <c r="F39" s="26"/>
      <c r="G39" s="7"/>
      <c r="H39" s="7"/>
      <c r="I39" s="7"/>
      <c r="J39" s="26"/>
      <c r="K39" s="26"/>
      <c r="L39" s="26"/>
      <c r="M39" s="26"/>
      <c r="N39" s="26"/>
      <c r="O39" s="26"/>
      <c r="P39" s="26"/>
      <c r="Q39" s="26"/>
      <c r="R39" s="26"/>
      <c r="S39" s="56" t="s">
        <v>18</v>
      </c>
      <c r="T39" s="64"/>
    </row>
    <row r="40" spans="1:20" s="18" customFormat="1" ht="18.75" x14ac:dyDescent="0.2">
      <c r="A40" s="13"/>
      <c r="B40" s="16"/>
      <c r="C40" s="7"/>
      <c r="D40" s="26"/>
      <c r="E40" s="26"/>
      <c r="F40" s="26"/>
      <c r="G40" s="7"/>
      <c r="H40" s="7"/>
      <c r="I40" s="7"/>
      <c r="J40" s="26"/>
      <c r="K40" s="26"/>
      <c r="L40" s="26"/>
      <c r="M40" s="26"/>
      <c r="N40" s="26"/>
      <c r="O40" s="26"/>
      <c r="P40" s="26"/>
      <c r="Q40" s="26"/>
      <c r="R40" s="26"/>
      <c r="S40" s="56" t="s">
        <v>18</v>
      </c>
      <c r="T40" s="64"/>
    </row>
    <row r="41" spans="1:20" s="18" customFormat="1" ht="18.75" x14ac:dyDescent="0.2">
      <c r="A41" s="13" t="s">
        <v>16</v>
      </c>
      <c r="B41" s="16" t="s">
        <v>45</v>
      </c>
      <c r="C41" s="57">
        <v>191.02136814819227</v>
      </c>
      <c r="D41" s="58">
        <v>0</v>
      </c>
      <c r="E41" s="58">
        <v>56.857564242017204</v>
      </c>
      <c r="F41" s="58">
        <v>0</v>
      </c>
      <c r="G41" s="57">
        <v>0</v>
      </c>
      <c r="H41" s="57">
        <v>0</v>
      </c>
      <c r="I41" s="57">
        <v>0</v>
      </c>
      <c r="J41" s="58">
        <v>0</v>
      </c>
      <c r="K41" s="58">
        <v>319.51361653284442</v>
      </c>
      <c r="L41" s="58">
        <v>0</v>
      </c>
      <c r="M41" s="58">
        <v>4.5381926470588239</v>
      </c>
      <c r="N41" s="58">
        <v>240.79922789401422</v>
      </c>
      <c r="O41" s="58">
        <v>2.5932529411764706</v>
      </c>
      <c r="P41" s="58">
        <v>0</v>
      </c>
      <c r="Q41" s="58">
        <v>0</v>
      </c>
      <c r="R41" s="58">
        <v>238.50552759469664</v>
      </c>
      <c r="S41" s="56">
        <v>1053.8287500000001</v>
      </c>
      <c r="T41" s="64">
        <v>3.8084129544151435</v>
      </c>
    </row>
    <row r="42" spans="1:20" s="18" customFormat="1" ht="18.75" x14ac:dyDescent="0.2">
      <c r="A42" s="13" t="s">
        <v>17</v>
      </c>
      <c r="B42" s="16" t="s">
        <v>17</v>
      </c>
      <c r="C42" s="57">
        <v>0</v>
      </c>
      <c r="D42" s="58">
        <v>0</v>
      </c>
      <c r="E42" s="58">
        <v>0</v>
      </c>
      <c r="F42" s="58">
        <v>0</v>
      </c>
      <c r="G42" s="57">
        <v>0</v>
      </c>
      <c r="H42" s="57">
        <v>0</v>
      </c>
      <c r="I42" s="57">
        <v>0</v>
      </c>
      <c r="J42" s="58">
        <v>0</v>
      </c>
      <c r="K42" s="58">
        <v>0</v>
      </c>
      <c r="L42" s="58">
        <v>0</v>
      </c>
      <c r="M42" s="58">
        <v>0</v>
      </c>
      <c r="N42" s="58">
        <v>0</v>
      </c>
      <c r="O42" s="58">
        <v>0</v>
      </c>
      <c r="P42" s="58">
        <v>0</v>
      </c>
      <c r="Q42" s="58">
        <v>6.4346920000000001</v>
      </c>
      <c r="R42" s="58">
        <v>84.706115773786507</v>
      </c>
      <c r="S42" s="56">
        <v>91.140807773786506</v>
      </c>
      <c r="T42" s="64">
        <v>0.32937214229688538</v>
      </c>
    </row>
    <row r="43" spans="1:20" s="18" customFormat="1" ht="18.75" x14ac:dyDescent="0.2">
      <c r="A43" s="13"/>
      <c r="B43" s="16"/>
      <c r="C43" s="7"/>
      <c r="D43" s="26"/>
      <c r="E43" s="26"/>
      <c r="F43" s="26"/>
      <c r="G43" s="7"/>
      <c r="H43" s="7"/>
      <c r="I43" s="7"/>
      <c r="J43" s="26"/>
      <c r="K43" s="26"/>
      <c r="L43" s="26"/>
      <c r="M43" s="26"/>
      <c r="N43" s="26"/>
      <c r="O43" s="26"/>
      <c r="P43" s="26"/>
      <c r="Q43" s="26"/>
      <c r="R43" s="26"/>
      <c r="S43" s="56" t="s">
        <v>18</v>
      </c>
      <c r="T43" s="64"/>
    </row>
    <row r="44" spans="1:20" s="18" customFormat="1" ht="18.75" x14ac:dyDescent="0.2">
      <c r="A44" s="13" t="s">
        <v>42</v>
      </c>
      <c r="B44" s="16"/>
      <c r="C44" s="7">
        <v>191.02136814819227</v>
      </c>
      <c r="D44" s="26">
        <v>0</v>
      </c>
      <c r="E44" s="26">
        <v>56.857564242017204</v>
      </c>
      <c r="F44" s="26">
        <v>0</v>
      </c>
      <c r="G44" s="7">
        <v>0</v>
      </c>
      <c r="H44" s="7">
        <v>0</v>
      </c>
      <c r="I44" s="7">
        <v>0</v>
      </c>
      <c r="J44" s="26">
        <v>0</v>
      </c>
      <c r="K44" s="26">
        <v>319.51361653284442</v>
      </c>
      <c r="L44" s="26">
        <v>0</v>
      </c>
      <c r="M44" s="26">
        <v>4.5381926470588239</v>
      </c>
      <c r="N44" s="26">
        <v>240.79922789401422</v>
      </c>
      <c r="O44" s="26">
        <v>2.5932529411764706</v>
      </c>
      <c r="P44" s="26">
        <v>0</v>
      </c>
      <c r="Q44" s="26">
        <v>6.4346920000000001</v>
      </c>
      <c r="R44" s="26">
        <v>323.21164336848312</v>
      </c>
      <c r="S44" s="56">
        <v>1144.9695577737866</v>
      </c>
      <c r="T44" s="64">
        <v>4.1377850967120287</v>
      </c>
    </row>
    <row r="45" spans="1:20" s="18" customFormat="1" ht="18.75" x14ac:dyDescent="0.2">
      <c r="A45" s="13"/>
      <c r="B45" s="16"/>
      <c r="C45" s="7"/>
      <c r="D45" s="26"/>
      <c r="E45" s="26"/>
      <c r="F45" s="26"/>
      <c r="G45" s="7"/>
      <c r="H45" s="7"/>
      <c r="I45" s="7"/>
      <c r="J45" s="26"/>
      <c r="K45" s="26"/>
      <c r="L45" s="26"/>
      <c r="M45" s="26"/>
      <c r="N45" s="26"/>
      <c r="O45" s="26"/>
      <c r="P45" s="26"/>
      <c r="Q45" s="26"/>
      <c r="R45" s="26"/>
      <c r="S45" s="56" t="s">
        <v>18</v>
      </c>
      <c r="T45" s="64"/>
    </row>
    <row r="46" spans="1:20" s="18" customFormat="1" ht="18.75" x14ac:dyDescent="0.2">
      <c r="A46" s="13"/>
      <c r="B46" s="16"/>
      <c r="C46" s="7"/>
      <c r="D46" s="26"/>
      <c r="E46" s="26"/>
      <c r="F46" s="26"/>
      <c r="G46" s="7"/>
      <c r="H46" s="7"/>
      <c r="I46" s="7"/>
      <c r="J46" s="26"/>
      <c r="K46" s="26"/>
      <c r="L46" s="26"/>
      <c r="M46" s="26"/>
      <c r="N46" s="26"/>
      <c r="O46" s="26"/>
      <c r="P46" s="26"/>
      <c r="Q46" s="26"/>
      <c r="R46" s="26"/>
      <c r="S46" s="56" t="s">
        <v>18</v>
      </c>
      <c r="T46" s="64"/>
    </row>
    <row r="47" spans="1:20" s="18" customFormat="1" ht="18.75" x14ac:dyDescent="0.2">
      <c r="A47" s="13" t="s">
        <v>43</v>
      </c>
      <c r="B47" s="16"/>
      <c r="C47" s="7">
        <v>1217.2534632456361</v>
      </c>
      <c r="D47" s="26">
        <v>223.68618664825391</v>
      </c>
      <c r="E47" s="26">
        <v>300.21108928053843</v>
      </c>
      <c r="F47" s="26">
        <v>229.48343677337249</v>
      </c>
      <c r="G47" s="68">
        <v>5700.5255948524964</v>
      </c>
      <c r="H47" s="68">
        <v>3775.0095194044034</v>
      </c>
      <c r="I47" s="68">
        <v>772.72253675845479</v>
      </c>
      <c r="J47" s="69">
        <v>1676.8262761249398</v>
      </c>
      <c r="K47" s="26">
        <v>1502.0188115250066</v>
      </c>
      <c r="L47" s="69">
        <v>1962.3322292245177</v>
      </c>
      <c r="M47" s="26">
        <v>211.89085103423881</v>
      </c>
      <c r="N47" s="26">
        <v>1122.2372613703094</v>
      </c>
      <c r="O47" s="69">
        <v>2490.9985530459562</v>
      </c>
      <c r="P47" s="26">
        <v>2257.4461323564801</v>
      </c>
      <c r="Q47" s="69">
        <v>1401.0641845334728</v>
      </c>
      <c r="R47" s="26">
        <v>2827.3674315957105</v>
      </c>
      <c r="S47" s="56">
        <v>27671.073557773787</v>
      </c>
      <c r="T47" s="63">
        <v>100</v>
      </c>
    </row>
    <row r="48" spans="1:20" s="18" customFormat="1" ht="18.75" x14ac:dyDescent="0.2">
      <c r="A48" s="13"/>
      <c r="B48" s="16"/>
      <c r="C48" s="7"/>
      <c r="D48" s="26"/>
      <c r="E48" s="26"/>
      <c r="F48" s="26"/>
      <c r="G48" s="7"/>
      <c r="H48" s="7"/>
      <c r="I48" s="7"/>
      <c r="J48" s="26"/>
      <c r="K48" s="26"/>
      <c r="L48" s="26"/>
      <c r="M48" s="26"/>
      <c r="N48" s="26"/>
      <c r="O48" s="26"/>
      <c r="P48" s="26"/>
      <c r="Q48" s="26"/>
      <c r="R48" s="26"/>
      <c r="S48" s="56" t="s">
        <v>18</v>
      </c>
      <c r="T48" s="64"/>
    </row>
    <row r="49" spans="1:20" s="18" customFormat="1" ht="18.75" x14ac:dyDescent="0.2">
      <c r="A49" s="13" t="s">
        <v>44</v>
      </c>
      <c r="B49" s="16"/>
      <c r="C49" s="59">
        <v>4.3990106155591002</v>
      </c>
      <c r="D49" s="60">
        <v>0.80837552681584535</v>
      </c>
      <c r="E49" s="60">
        <v>1.0849275097828595</v>
      </c>
      <c r="F49" s="60">
        <v>0.8293261058131316</v>
      </c>
      <c r="G49" s="59">
        <v>20.601027939702096</v>
      </c>
      <c r="H49" s="59">
        <v>13.642439681722681</v>
      </c>
      <c r="I49" s="59">
        <v>2.7925282159548508</v>
      </c>
      <c r="J49" s="60">
        <v>6.0598526205495187</v>
      </c>
      <c r="K49" s="60">
        <v>5.4281190369754784</v>
      </c>
      <c r="L49" s="60">
        <v>7.0916375005379191</v>
      </c>
      <c r="M49" s="60">
        <v>0.7657485734763303</v>
      </c>
      <c r="N49" s="60">
        <v>4.0556332555266295</v>
      </c>
      <c r="O49" s="60">
        <v>9.0021753143948633</v>
      </c>
      <c r="P49" s="60">
        <v>8.15814438006249</v>
      </c>
      <c r="Q49" s="60">
        <v>5.0632809081592862</v>
      </c>
      <c r="R49" s="60">
        <v>10.217772814966922</v>
      </c>
      <c r="S49" s="56">
        <v>100</v>
      </c>
      <c r="T49" s="54" t="s">
        <v>18</v>
      </c>
    </row>
    <row r="50" spans="1:20" s="18" customFormat="1" ht="18.75" x14ac:dyDescent="0.2">
      <c r="A50" s="61" t="s">
        <v>61</v>
      </c>
      <c r="B50" s="50"/>
      <c r="C50" s="51"/>
      <c r="D50" s="49"/>
      <c r="E50" s="49">
        <v>27.722667697673032</v>
      </c>
      <c r="F50" s="49"/>
      <c r="G50" s="51"/>
      <c r="H50" s="51"/>
      <c r="I50" s="51">
        <v>16.434967897677531</v>
      </c>
      <c r="J50" s="49"/>
      <c r="K50" s="49">
        <v>11.487971657524998</v>
      </c>
      <c r="L50" s="49"/>
      <c r="M50" s="49">
        <v>11.913019329540878</v>
      </c>
      <c r="N50" s="49"/>
      <c r="O50" s="49"/>
      <c r="P50" s="49"/>
      <c r="Q50" s="49">
        <v>32.441373417583563</v>
      </c>
      <c r="R50" s="49" t="s">
        <v>18</v>
      </c>
      <c r="S50" s="62">
        <v>100.00000000000001</v>
      </c>
      <c r="T50" s="65"/>
    </row>
    <row r="51" spans="1:20" s="18" customFormat="1" ht="18.75" x14ac:dyDescent="0.2">
      <c r="A51" s="13"/>
      <c r="B51" s="16"/>
      <c r="C51" s="46"/>
      <c r="D51" s="15"/>
      <c r="E51" s="15"/>
      <c r="F51" s="15"/>
      <c r="G51" s="46"/>
      <c r="H51" s="46"/>
      <c r="I51" s="46"/>
      <c r="J51" s="15"/>
      <c r="K51" s="15"/>
      <c r="L51" s="15"/>
      <c r="M51" s="15"/>
      <c r="N51" s="15"/>
      <c r="O51" s="15"/>
      <c r="P51" s="15"/>
      <c r="Q51" s="15"/>
      <c r="R51" s="15"/>
      <c r="S51" s="17"/>
      <c r="T51" s="54"/>
    </row>
    <row r="52" spans="1:20" s="18" customFormat="1" ht="18.75" x14ac:dyDescent="0.2">
      <c r="A52" s="13"/>
      <c r="B52" s="16"/>
      <c r="C52" s="46"/>
      <c r="D52" s="15"/>
      <c r="E52" s="15"/>
      <c r="F52" s="15"/>
      <c r="G52" s="46"/>
      <c r="H52" s="46"/>
      <c r="I52" s="46"/>
      <c r="J52" s="15"/>
      <c r="K52" s="15"/>
      <c r="L52" s="15"/>
      <c r="M52" s="15"/>
      <c r="N52" s="15"/>
      <c r="O52" s="15"/>
      <c r="P52" s="15"/>
      <c r="Q52" s="15"/>
      <c r="R52" s="15"/>
      <c r="S52" s="17"/>
      <c r="T52" s="54"/>
    </row>
    <row r="53" spans="1:20" s="18" customFormat="1" ht="18.75" x14ac:dyDescent="0.2">
      <c r="A53" s="18" t="s">
        <v>63</v>
      </c>
      <c r="B53" s="31"/>
      <c r="C53" s="29"/>
      <c r="D53" s="47"/>
      <c r="E53" s="47"/>
      <c r="F53" s="47"/>
      <c r="G53" s="29"/>
      <c r="H53" s="29"/>
      <c r="I53" s="29"/>
      <c r="J53" s="47"/>
      <c r="K53" s="47"/>
      <c r="L53" s="47"/>
      <c r="M53" s="47"/>
      <c r="N53" s="47"/>
      <c r="O53" s="47"/>
      <c r="P53" s="47"/>
      <c r="Q53" s="47"/>
      <c r="R53" s="47"/>
      <c r="S53" s="30"/>
      <c r="T53" s="66"/>
    </row>
  </sheetData>
  <mergeCells count="9">
    <mergeCell ref="I1:K1"/>
    <mergeCell ref="I2:K2"/>
    <mergeCell ref="N1:T2"/>
    <mergeCell ref="C7:G7"/>
    <mergeCell ref="H7:I7"/>
    <mergeCell ref="J7:R7"/>
    <mergeCell ref="J9:K9"/>
    <mergeCell ref="L9:N9"/>
    <mergeCell ref="O9:R9"/>
  </mergeCells>
  <phoneticPr fontId="5" type="noConversion"/>
  <pageMargins left="0.39370078740157483" right="0.35433070866141736" top="0.98425196850393704" bottom="0.98425196850393704" header="0.51181102362204722" footer="0.51181102362204722"/>
  <pageSetup paperSize="9" scale="2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Disclaimer</vt:lpstr>
      <vt:lpstr>World (All regions)</vt:lpstr>
      <vt:lpstr>'World (All regions)'!Print_Area</vt:lpstr>
    </vt:vector>
  </TitlesOfParts>
  <Manager>Colin Bennett</Manager>
  <Company>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Worldwide</dc:title>
  <dc:subject>Copper use</dc:subject>
  <dc:creator>Microsoft Corp</dc:creator>
  <cp:lastModifiedBy>Hans De Keulenaer</cp:lastModifiedBy>
  <cp:lastPrinted>2017-10-17T07:45:36Z</cp:lastPrinted>
  <dcterms:created xsi:type="dcterms:W3CDTF">2007-01-15T13:13:50Z</dcterms:created>
  <dcterms:modified xsi:type="dcterms:W3CDTF">2021-10-27T13:32:44Z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